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sonal.drpin.jp\PERSONAL\趣味の計算\"/>
    </mc:Choice>
  </mc:AlternateContent>
  <xr:revisionPtr revIDLastSave="0" documentId="13_ncr:1_{0694BFC9-2EBC-403A-91BA-B264F6C753B0}" xr6:coauthVersionLast="45" xr6:coauthVersionMax="45" xr10:uidLastSave="{00000000-0000-0000-0000-000000000000}"/>
  <bookViews>
    <workbookView xWindow="1365" yWindow="2085" windowWidth="28560" windowHeight="14160" xr2:uid="{D1864459-1DAD-4F58-B172-61CB8BE24A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F7" i="1" s="1"/>
  <c r="C7" i="1"/>
  <c r="G7" i="1" l="1"/>
  <c r="H7" i="1" s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3" authorId="0" shapeId="0" xr:uid="{B0734DFE-B396-41E5-A876-8475787F7D95}">
      <text>
        <r>
          <rPr>
            <sz val="9"/>
            <color indexed="81"/>
            <rFont val="MS P ゴシック"/>
            <family val="3"/>
            <charset val="128"/>
          </rPr>
          <t>作りたい消毒液の体積を入力する。</t>
        </r>
      </text>
    </comment>
    <comment ref="B7" authorId="0" shapeId="0" xr:uid="{D48A701A-B6F4-40E0-889A-CDE4217F9C6B}">
      <text>
        <r>
          <rPr>
            <sz val="9"/>
            <color indexed="81"/>
            <rFont val="MS P ゴシック"/>
            <family val="3"/>
            <charset val="128"/>
          </rPr>
          <t>合成元エタノール濃度より低い値は入力しない。</t>
        </r>
      </text>
    </comment>
    <comment ref="K9" authorId="0" shapeId="0" xr:uid="{42568982-E386-4BFC-98D6-C09297510A34}">
      <text>
        <r>
          <rPr>
            <b/>
            <sz val="9"/>
            <color indexed="81"/>
            <rFont val="MS P ゴシック"/>
            <family val="3"/>
            <charset val="128"/>
          </rPr>
          <t>水から消毒液を作る場合は0.0%を入力する</t>
        </r>
      </text>
    </comment>
  </commentList>
</comments>
</file>

<file path=xl/sharedStrings.xml><?xml version="1.0" encoding="utf-8"?>
<sst xmlns="http://schemas.openxmlformats.org/spreadsheetml/2006/main" count="21" uniqueCount="20">
  <si>
    <t>消毒薬容量</t>
    <rPh sb="0" eb="3">
      <t>ショウドクヤク</t>
    </rPh>
    <rPh sb="3" eb="5">
      <t>ヨウリョウ</t>
    </rPh>
    <phoneticPr fontId="1"/>
  </si>
  <si>
    <t>ml</t>
    <phoneticPr fontId="1"/>
  </si>
  <si>
    <t>水体積重量</t>
    <rPh sb="0" eb="1">
      <t>ミズ</t>
    </rPh>
    <rPh sb="1" eb="3">
      <t>タイセキ</t>
    </rPh>
    <rPh sb="3" eb="5">
      <t>ジュウリョウ</t>
    </rPh>
    <phoneticPr fontId="1"/>
  </si>
  <si>
    <t>エタノール体積重量</t>
    <rPh sb="5" eb="7">
      <t>タイセキ</t>
    </rPh>
    <rPh sb="7" eb="9">
      <t>ジュウリョウ</t>
    </rPh>
    <phoneticPr fontId="1"/>
  </si>
  <si>
    <t>g/ml</t>
    <phoneticPr fontId="1"/>
  </si>
  <si>
    <t>合成前エタノール濃度</t>
    <rPh sb="0" eb="2">
      <t>ゴウセイ</t>
    </rPh>
    <rPh sb="2" eb="3">
      <t>マエ</t>
    </rPh>
    <rPh sb="8" eb="10">
      <t>ノウド</t>
    </rPh>
    <phoneticPr fontId="1"/>
  </si>
  <si>
    <t>最終エタノール濃度</t>
    <rPh sb="0" eb="2">
      <t>サイシュウ</t>
    </rPh>
    <rPh sb="7" eb="9">
      <t>ノウド</t>
    </rPh>
    <phoneticPr fontId="1"/>
  </si>
  <si>
    <t>含有エタノール体積[ml]</t>
    <rPh sb="0" eb="2">
      <t>ガンユウ</t>
    </rPh>
    <rPh sb="7" eb="9">
      <t>タイセキ</t>
    </rPh>
    <phoneticPr fontId="1"/>
  </si>
  <si>
    <t>合成元消毒液体積[ml]</t>
    <rPh sb="0" eb="2">
      <t>ゴウセイ</t>
    </rPh>
    <rPh sb="2" eb="3">
      <t>モト</t>
    </rPh>
    <rPh sb="3" eb="5">
      <t>ショウドク</t>
    </rPh>
    <rPh sb="5" eb="6">
      <t>エキ</t>
    </rPh>
    <rPh sb="6" eb="8">
      <t>タイセキ</t>
    </rPh>
    <phoneticPr fontId="1"/>
  </si>
  <si>
    <t>追加エタノール体積[ml]</t>
    <rPh sb="0" eb="2">
      <t>ツイカ</t>
    </rPh>
    <rPh sb="7" eb="9">
      <t>タイセキ</t>
    </rPh>
    <phoneticPr fontId="1"/>
  </si>
  <si>
    <t>↓</t>
    <phoneticPr fontId="1"/>
  </si>
  <si>
    <t>希望濃度を入力</t>
    <rPh sb="0" eb="2">
      <t>キボウ</t>
    </rPh>
    <rPh sb="2" eb="4">
      <t>ノウド</t>
    </rPh>
    <rPh sb="5" eb="7">
      <t>ニュウリョク</t>
    </rPh>
    <phoneticPr fontId="1"/>
  </si>
  <si>
    <t>無水エタノール濃度</t>
    <rPh sb="0" eb="2">
      <t>ムスイ</t>
    </rPh>
    <rPh sb="7" eb="9">
      <t>ノウド</t>
    </rPh>
    <phoneticPr fontId="1"/>
  </si>
  <si>
    <t>含有水体積[ml]</t>
    <rPh sb="0" eb="2">
      <t>ガンユウ</t>
    </rPh>
    <rPh sb="2" eb="3">
      <t>ミズ</t>
    </rPh>
    <rPh sb="3" eb="5">
      <t>タイセキ</t>
    </rPh>
    <phoneticPr fontId="1"/>
  </si>
  <si>
    <t>酒アルコール重量[g]</t>
    <rPh sb="0" eb="1">
      <t>サケ</t>
    </rPh>
    <rPh sb="6" eb="8">
      <t>ジュウリョウ</t>
    </rPh>
    <phoneticPr fontId="1"/>
  </si>
  <si>
    <t>無水エタノール重量[g]</t>
    <rPh sb="0" eb="2">
      <t>ムスイ</t>
    </rPh>
    <rPh sb="7" eb="9">
      <t>ジュウリョウ</t>
    </rPh>
    <phoneticPr fontId="1"/>
  </si>
  <si>
    <t>消毒液最終重量[g]</t>
    <rPh sb="0" eb="2">
      <t>ショウドク</t>
    </rPh>
    <rPh sb="2" eb="3">
      <t>エキ</t>
    </rPh>
    <rPh sb="3" eb="5">
      <t>サイシュウ</t>
    </rPh>
    <rPh sb="5" eb="7">
      <t>ジュウリョウ</t>
    </rPh>
    <phoneticPr fontId="1"/>
  </si>
  <si>
    <t>←微々たる差なので100%で計算</t>
    <rPh sb="1" eb="3">
      <t>ビビ</t>
    </rPh>
    <rPh sb="5" eb="6">
      <t>サ</t>
    </rPh>
    <rPh sb="14" eb="16">
      <t>ケイサン</t>
    </rPh>
    <phoneticPr fontId="1"/>
  </si>
  <si>
    <t>エタノール消毒液濃度調整表</t>
    <rPh sb="5" eb="7">
      <t>ショウドク</t>
    </rPh>
    <rPh sb="7" eb="8">
      <t>エキ</t>
    </rPh>
    <rPh sb="8" eb="10">
      <t>ノウド</t>
    </rPh>
    <rPh sb="10" eb="12">
      <t>チョウセイ</t>
    </rPh>
    <rPh sb="12" eb="13">
      <t>ヒョウ</t>
    </rPh>
    <phoneticPr fontId="1"/>
  </si>
  <si>
    <t>←酒アルコールの濃度入力</t>
    <rPh sb="1" eb="2">
      <t>サケ</t>
    </rPh>
    <rPh sb="8" eb="10">
      <t>ノウド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</si>
</sst>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0.0%"/>
    <numFmt numFmtId="180" formatCode="0.0_ "/>
    <numFmt numFmtId="182" formatCode="0.00_ "/>
    <numFmt numFmtId="183" formatCode="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 vertical="center"/>
    </xf>
    <xf numFmtId="179" fontId="0" fillId="3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0" fillId="0" borderId="4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3" fontId="0" fillId="2" borderId="1" xfId="0" applyNumberFormat="1" applyFill="1" applyBorder="1" applyAlignment="1">
      <alignment horizontal="center" vertical="center"/>
    </xf>
    <xf numFmtId="183" fontId="0" fillId="5" borderId="1" xfId="0" applyNumberFormat="1" applyFill="1" applyBorder="1" applyAlignment="1">
      <alignment horizontal="center" vertical="center"/>
    </xf>
    <xf numFmtId="183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819155</xdr:colOff>
      <xdr:row>2</xdr:row>
      <xdr:rowOff>195073</xdr:rowOff>
    </xdr:from>
    <xdr:to>
      <xdr:col>5</xdr:col>
      <xdr:colOff>85797</xdr:colOff>
      <xdr:row>4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3CB1BB2-79CD-4D76-A675-9948302A833C}"/>
            </a:ext>
          </a:extLst>
        </xdr:cNvPr>
        <xdr:cNvCxnSpPr>
          <a:stCxn id="8" idx="2"/>
        </xdr:cNvCxnSpPr>
      </xdr:nvCxnSpPr>
      <xdr:spPr>
        <a:xfrm flipH="1">
          <a:off x="6257930" y="680848"/>
          <a:ext cx="790642" cy="5097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85797</xdr:colOff>
      <xdr:row>2</xdr:row>
      <xdr:rowOff>195073</xdr:rowOff>
    </xdr:from>
    <xdr:to>
      <xdr:col>6</xdr:col>
      <xdr:colOff>695325</xdr:colOff>
      <xdr:row>4</xdr:row>
      <xdr:rowOff>209550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CBC9524-B162-48BD-92FA-6B7ABF284D52}"/>
            </a:ext>
          </a:extLst>
        </xdr:cNvPr>
        <xdr:cNvCxnSpPr>
          <a:stCxn id="8" idx="2"/>
        </xdr:cNvCxnSpPr>
      </xdr:nvCxnSpPr>
      <xdr:spPr>
        <a:xfrm>
          <a:off x="7048572" y="680848"/>
          <a:ext cx="2133528" cy="5002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1133475</xdr:colOff>
      <xdr:row>1</xdr:row>
      <xdr:rowOff>114300</xdr:rowOff>
    </xdr:from>
    <xdr:ext cx="3429144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17EA594-DA51-4187-89B8-D13F6F0DE1D6}"/>
            </a:ext>
          </a:extLst>
        </xdr:cNvPr>
        <xdr:cNvSpPr txBox="1"/>
      </xdr:nvSpPr>
      <xdr:spPr>
        <a:xfrm>
          <a:off x="5334000" y="352425"/>
          <a:ext cx="342914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計量カップなどを用いる場合はこちらの分量を合成</a:t>
          </a:r>
          <a:endParaRPr kumimoji="1" lang="en-US" altLang="ja-JP" sz="1100"/>
        </a:p>
      </xdr:txBody>
    </xdr:sp>
    <xdr:clientData/>
  </xdr:oneCellAnchor>
  <xdr:twoCellAnchor>
    <xdr:from>
      <xdr:col>5</xdr:col>
      <xdr:colOff>742950</xdr:colOff>
      <xdr:row>7</xdr:row>
      <xdr:rowOff>28575</xdr:rowOff>
    </xdr:from>
    <xdr:to>
      <xdr:col>6</xdr:col>
      <xdr:colOff>1425672</xdr:colOff>
      <xdr:row>9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2BF1489-73F0-4039-81D9-937D39C013BF}"/>
            </a:ext>
          </a:extLst>
        </xdr:cNvPr>
        <xdr:cNvCxnSpPr>
          <a:stCxn id="16" idx="0"/>
        </xdr:cNvCxnSpPr>
      </xdr:nvCxnSpPr>
      <xdr:spPr>
        <a:xfrm flipH="1" flipV="1">
          <a:off x="7705725" y="1733550"/>
          <a:ext cx="2206722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1425672</xdr:colOff>
      <xdr:row>7</xdr:row>
      <xdr:rowOff>19050</xdr:rowOff>
    </xdr:from>
    <xdr:to>
      <xdr:col>7</xdr:col>
      <xdr:colOff>781050</xdr:colOff>
      <xdr:row>9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CFD73F3-7CA4-4760-B631-DEB3BA944156}"/>
            </a:ext>
          </a:extLst>
        </xdr:cNvPr>
        <xdr:cNvCxnSpPr>
          <a:stCxn id="16" idx="0"/>
        </xdr:cNvCxnSpPr>
      </xdr:nvCxnSpPr>
      <xdr:spPr>
        <a:xfrm flipV="1">
          <a:off x="9912447" y="1724025"/>
          <a:ext cx="1127028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247650</xdr:colOff>
      <xdr:row>9</xdr:row>
      <xdr:rowOff>0</xdr:rowOff>
    </xdr:from>
    <xdr:ext cx="5404043" cy="56496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4B705AC-8B56-4B4B-998E-C753A22F5FF2}"/>
            </a:ext>
          </a:extLst>
        </xdr:cNvPr>
        <xdr:cNvSpPr txBox="1"/>
      </xdr:nvSpPr>
      <xdr:spPr>
        <a:xfrm>
          <a:off x="7210425" y="2200275"/>
          <a:ext cx="5404043" cy="564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キッチンスケールを用いて消毒液容器で直接合成する場合はこちらの分量を合成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 i="1" u="sng">
              <a:solidFill>
                <a:srgbClr val="FF0000"/>
              </a:solidFill>
            </a:rPr>
            <a:t>＊計量カップからの汚染などを考えるとこちらをお勧めします。</a:t>
          </a:r>
          <a:endParaRPr kumimoji="1" lang="en-US" altLang="ja-JP" sz="1100" b="1" i="1" u="sng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EB14-81A6-4AF6-A97A-DD18A663885B}">
  <dimension ref="B2:M21"/>
  <sheetViews>
    <sheetView showGridLines="0" tabSelected="1" workbookViewId="0">
      <selection activeCell="M17" sqref="M17"/>
    </sheetView>
  </sheetViews>
  <sheetFormatPr defaultRowHeight="18.75"/>
  <cols>
    <col min="2" max="2" width="21.625" customWidth="1"/>
    <col min="3" max="3" width="24.5" bestFit="1" customWidth="1"/>
    <col min="4" max="4" width="16.25" bestFit="1" customWidth="1"/>
    <col min="5" max="5" width="20" bestFit="1" customWidth="1"/>
    <col min="6" max="6" width="20" customWidth="1"/>
    <col min="7" max="7" width="23.25" bestFit="1" customWidth="1"/>
    <col min="8" max="8" width="22" bestFit="1" customWidth="1"/>
    <col min="9" max="9" width="17.875" bestFit="1" customWidth="1"/>
    <col min="11" max="12" width="10.125" customWidth="1"/>
  </cols>
  <sheetData>
    <row r="2" spans="2:13" ht="19.5" thickBot="1">
      <c r="B2" s="27" t="s">
        <v>18</v>
      </c>
      <c r="C2" s="27"/>
      <c r="K2" s="20" t="s">
        <v>0</v>
      </c>
      <c r="L2" s="21"/>
    </row>
    <row r="3" spans="2:13" ht="19.5" thickBot="1">
      <c r="B3" s="27"/>
      <c r="C3" s="27"/>
      <c r="F3" s="1"/>
      <c r="H3" s="1"/>
      <c r="I3" s="1"/>
      <c r="K3" s="22">
        <v>250</v>
      </c>
      <c r="L3" s="17" t="s">
        <v>1</v>
      </c>
    </row>
    <row r="4" spans="2:13">
      <c r="B4" s="1" t="s">
        <v>11</v>
      </c>
      <c r="F4" s="1"/>
      <c r="H4" s="1"/>
      <c r="I4" s="1"/>
      <c r="K4" s="18" t="s">
        <v>2</v>
      </c>
      <c r="L4" s="5"/>
    </row>
    <row r="5" spans="2:13">
      <c r="B5" s="1" t="s">
        <v>10</v>
      </c>
      <c r="F5" s="1"/>
      <c r="H5" s="1"/>
      <c r="I5" s="1"/>
      <c r="K5" s="23">
        <v>1</v>
      </c>
      <c r="L5" s="7" t="s">
        <v>4</v>
      </c>
      <c r="M5" s="2"/>
    </row>
    <row r="6" spans="2:13" ht="19.5" thickBot="1">
      <c r="B6" s="11" t="s">
        <v>6</v>
      </c>
      <c r="C6" s="3" t="s">
        <v>7</v>
      </c>
      <c r="D6" s="3" t="s">
        <v>13</v>
      </c>
      <c r="E6" s="19" t="s">
        <v>8</v>
      </c>
      <c r="F6" s="4" t="s">
        <v>14</v>
      </c>
      <c r="G6" s="19" t="s">
        <v>9</v>
      </c>
      <c r="H6" s="4" t="s">
        <v>15</v>
      </c>
      <c r="I6" s="3" t="s">
        <v>16</v>
      </c>
      <c r="K6" s="5" t="s">
        <v>3</v>
      </c>
      <c r="L6" s="5"/>
    </row>
    <row r="7" spans="2:13" ht="19.5" thickBot="1">
      <c r="B7" s="14">
        <v>0.78</v>
      </c>
      <c r="C7" s="24">
        <f>K3*B7</f>
        <v>195</v>
      </c>
      <c r="D7" s="24">
        <f>(1-B7)*K3*K5</f>
        <v>54.999999999999993</v>
      </c>
      <c r="E7" s="25">
        <f>D7/(1-K9)</f>
        <v>161.76470588235293</v>
      </c>
      <c r="F7" s="26">
        <f>E7*K9*K7+E7*(1-K9)</f>
        <v>138.81029411764706</v>
      </c>
      <c r="G7" s="25">
        <f>C7-E7*K9</f>
        <v>88.235294117647058</v>
      </c>
      <c r="H7" s="26">
        <f>G7*K7</f>
        <v>69.264705882352942</v>
      </c>
      <c r="I7" s="24">
        <f>F7+H7</f>
        <v>208.07499999999999</v>
      </c>
      <c r="K7" s="6">
        <v>0.78500000000000003</v>
      </c>
      <c r="L7" s="7" t="s">
        <v>4</v>
      </c>
    </row>
    <row r="8" spans="2:13" ht="19.5" thickBot="1">
      <c r="K8" s="12" t="s">
        <v>5</v>
      </c>
      <c r="L8" s="12"/>
    </row>
    <row r="9" spans="2:13" ht="19.5" thickBot="1">
      <c r="B9" s="8"/>
      <c r="K9" s="15">
        <v>0.66</v>
      </c>
      <c r="L9" s="16"/>
      <c r="M9" t="s">
        <v>19</v>
      </c>
    </row>
    <row r="10" spans="2:13">
      <c r="K10" s="13" t="s">
        <v>12</v>
      </c>
      <c r="L10" s="13"/>
    </row>
    <row r="11" spans="2:13">
      <c r="K11" s="9">
        <v>0.995</v>
      </c>
      <c r="L11" s="10"/>
      <c r="M11" t="s">
        <v>17</v>
      </c>
    </row>
    <row r="21" spans="3:3">
      <c r="C21" s="1"/>
    </row>
  </sheetData>
  <mergeCells count="8">
    <mergeCell ref="K9:L9"/>
    <mergeCell ref="K11:L11"/>
    <mergeCell ref="B2:C3"/>
    <mergeCell ref="K2:L2"/>
    <mergeCell ref="K4:L4"/>
    <mergeCell ref="K6:L6"/>
    <mergeCell ref="K8:L8"/>
    <mergeCell ref="K10:L1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2020-08-04T23:12:39Z</dcterms:created>
  <dcterms:modified xsi:type="dcterms:W3CDTF">2020-08-05T01:26:11Z</dcterms:modified>
</cp:coreProperties>
</file>